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Móstoles\Datos Abiertos Memoria 2021 HU Móstoles\"/>
    </mc:Choice>
  </mc:AlternateContent>
  <bookViews>
    <workbookView xWindow="0" yWindow="0" windowWidth="28800" windowHeight="10200" activeTab="2"/>
  </bookViews>
  <sheets>
    <sheet name="Portada 1" sheetId="1" r:id="rId1"/>
    <sheet name="2021 en Cifras" sheetId="2" r:id="rId2"/>
    <sheet name="Indicadores Sintéticos" sheetId="3" r:id="rId3"/>
    <sheet name="Población de Referencia" sheetId="4" r:id="rId4"/>
    <sheet name="Pirámide Población" sheetId="5" r:id="rId5"/>
    <sheet name="Recursos Humanos" sheetId="7" r:id="rId6"/>
    <sheet name="Recursos Materiales" sheetId="8" r:id="rId7"/>
    <sheet name="Otros Equipos" sheetId="9" r:id="rId8"/>
  </sheets>
  <definedNames>
    <definedName name="_ftn1" localSheetId="2">'Indicadores Sintéticos'!$A$4</definedName>
    <definedName name="_ftnref1" localSheetId="2">'Indicadores Sintéticos'!$A$1</definedName>
    <definedName name="_Toc106893891" localSheetId="6">'Recursos Materiales'!$A$1</definedName>
    <definedName name="_Toc72408385" localSheetId="1">'2021 en Cifras'!#REF!</definedName>
    <definedName name="_Toc74228244" localSheetId="1">'2021 en Cifras'!$A$1</definedName>
    <definedName name="_Toc75343940" localSheetId="5">'Recursos Humanos'!#REF!</definedName>
    <definedName name="_Toc75343941" localSheetId="1">'2021 en Cifras'!#REF!</definedName>
    <definedName name="_Toc77243987" localSheetId="1">'2021 en Cifras'!$A$3</definedName>
    <definedName name="_Toc77243992" localSheetId="1">'2021 en Cifras'!#REF!</definedName>
    <definedName name="_Toc77243993" localSheetId="1">'2021 en Cifras'!#REF!</definedName>
    <definedName name="_Toc77244018" localSheetId="1">'2021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5" l="1"/>
  <c r="E23" i="5" s="1"/>
  <c r="B24" i="5"/>
  <c r="D24" i="5" s="1"/>
  <c r="D4" i="5" l="1"/>
  <c r="D12" i="5"/>
  <c r="D16" i="5"/>
  <c r="E4" i="5"/>
  <c r="E12" i="5"/>
  <c r="E20" i="5"/>
  <c r="E5" i="5"/>
  <c r="E9" i="5"/>
  <c r="E13" i="5"/>
  <c r="E17" i="5"/>
  <c r="E21" i="5"/>
  <c r="D6" i="5"/>
  <c r="D14" i="5"/>
  <c r="D22" i="5"/>
  <c r="E10" i="5"/>
  <c r="E18" i="5"/>
  <c r="E22" i="5"/>
  <c r="D7" i="5"/>
  <c r="D11" i="5"/>
  <c r="D15" i="5"/>
  <c r="D19" i="5"/>
  <c r="D23" i="5"/>
  <c r="D8" i="5"/>
  <c r="D20" i="5"/>
  <c r="E8" i="5"/>
  <c r="E16" i="5"/>
  <c r="D10" i="5"/>
  <c r="D18" i="5"/>
  <c r="E6" i="5"/>
  <c r="E14" i="5"/>
  <c r="E7" i="5"/>
  <c r="E11" i="5"/>
  <c r="E15" i="5"/>
  <c r="E19" i="5"/>
  <c r="D5" i="5"/>
  <c r="D9" i="5"/>
  <c r="D13" i="5"/>
  <c r="D17" i="5"/>
  <c r="D21" i="5"/>
  <c r="E24" i="5" l="1"/>
</calcChain>
</file>

<file path=xl/sharedStrings.xml><?xml version="1.0" encoding="utf-8"?>
<sst xmlns="http://schemas.openxmlformats.org/spreadsheetml/2006/main" count="219" uniqueCount="203">
  <si>
    <t>MEMORIA 2021</t>
  </si>
  <si>
    <t>Hospital Universitario de Móstoles</t>
  </si>
  <si>
    <t>1. Nuestro Centro</t>
  </si>
  <si>
    <t>2021 en Cifras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</si>
  <si>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</si>
  <si>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</si>
  <si>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</si>
  <si>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</si>
  <si>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</si>
  <si>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</si>
  <si>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</si>
  <si>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</si>
  <si>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- ingresos</t>
  </si>
  <si>
    <t>Hospitalización a domicilio - estancia media</t>
  </si>
  <si>
    <t>Hospitalización a domicilio - alta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</si>
  <si>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</si>
  <si>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</si>
  <si>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</si>
  <si>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</si>
  <si>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</si>
  <si>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</si>
  <si>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Consultas Telefonicas</t>
  </si>
  <si>
    <t>Consultas Externas</t>
  </si>
  <si>
    <t>Primeras consultas</t>
  </si>
  <si>
    <t>Consultas Sucesivas</t>
  </si>
  <si>
    <t>% Primeras Consultas Solicitadas por Atención Primaria (AP)</t>
  </si>
  <si>
    <t>57.23</t>
  </si>
  <si>
    <t>Índice sucesivas/primeras</t>
  </si>
  <si>
    <t>2.42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</si>
  <si>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</si>
  <si>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</si>
  <si>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</si>
  <si>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</si>
  <si>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</si>
  <si>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</si>
  <si>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</si>
  <si>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</si>
  <si>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</si>
  <si>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</si>
  <si>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</si>
  <si>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</si>
  <si>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</si>
  <si>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</si>
  <si>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</si>
  <si>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</si>
  <si>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Formación de Grado</t>
  </si>
  <si>
    <t>Formación de Especialistas</t>
  </si>
  <si>
    <t>Formación Continuada</t>
  </si>
  <si>
    <t>Nº proyectos investigación</t>
  </si>
  <si>
    <t>Nº publicaciones científicas</t>
  </si>
  <si>
    <t>Indicadores Sintéticos 2021</t>
  </si>
  <si>
    <t>Accesibilidad</t>
  </si>
  <si>
    <t xml:space="preserve">% pacientes con espera &gt; 170 días en LEQ </t>
  </si>
  <si>
    <t xml:space="preserve">% pacientes con espera &gt; 60 días para realización de prueba diagnóstica </t>
  </si>
  <si>
    <t xml:space="preserve">% pacientes con espera &gt; 60 días para visita en consultas externas </t>
  </si>
  <si>
    <t xml:space="preserve">Fuente: Gerencia Adjunta de Procesos Asistenciales </t>
  </si>
  <si>
    <t xml:space="preserve">Mejorar la seguridad del paciente </t>
  </si>
  <si>
    <t>Implantación de objetivos de Seguridad del Paciente en cada centro</t>
  </si>
  <si>
    <t>Impulso de Prácticas Seguras (seguridad en cirugía e higiene de manos)</t>
  </si>
  <si>
    <t xml:space="preserve">Fuente: SG Calidad Asistencial. Dirección General de Humanización y Atención al Paciente. </t>
  </si>
  <si>
    <t>Adaptabilidad a la pandemia COVID-19</t>
  </si>
  <si>
    <t>Realización del plan de elasticidad de áreas de críticos</t>
  </si>
  <si>
    <t xml:space="preserve">Realización del plan de recuperación de la actividad quirúrgica, diagnóstica y de consultas externas </t>
  </si>
  <si>
    <t>Aumentar la visibilidad de los cuidados de enfermería</t>
  </si>
  <si>
    <t>Realización de sesión general con la temática general de cuidados enfermeros y su impacto en los resultados asistenciales.</t>
  </si>
  <si>
    <t>Sesiones conjuntas (enfermeras y médicos) de servicio/unidad sobre los cuidados enfermeros y su aplicación.</t>
  </si>
  <si>
    <t>Mejora de los Procesos de Continuidad Asistencial</t>
  </si>
  <si>
    <t>Porcentaje de e-consulta resuelta en &lt;72 h.</t>
  </si>
  <si>
    <t>Accesibilidad Salud Mental</t>
  </si>
  <si>
    <t>Citación precoz de pacientes con riesgo suicida  en Centro de Salud Mental (citación ARSUIC)</t>
  </si>
  <si>
    <t>Fuente: Oficina Regional de Coordinación de Salud Mental</t>
  </si>
  <si>
    <t>Población de referencia</t>
  </si>
  <si>
    <t>GRUPOS DE EDAD (AÑOS)</t>
  </si>
  <si>
    <t>NOMBRE CENTRO</t>
  </si>
  <si>
    <t>LOCALIDAD</t>
  </si>
  <si>
    <t>C.S. BARTOLOMÉ GONZÁLEZ</t>
  </si>
  <si>
    <t>MÓSTOLES</t>
  </si>
  <si>
    <t>C.S. DOS de MAYO</t>
  </si>
  <si>
    <t>C.S. DR. LUENGO RODRÍGUEZ</t>
  </si>
  <si>
    <t>C.S. EL SOTO</t>
  </si>
  <si>
    <t>C.S. FELIPE II</t>
  </si>
  <si>
    <t>C.S. PARQUE COIMBRA</t>
  </si>
  <si>
    <t>Fuente: SIP-CIBELES. Población a 01/01/2021</t>
  </si>
  <si>
    <t>Pirámide de Población HU Móstoles</t>
  </si>
  <si>
    <t>TRAMO</t>
  </si>
  <si>
    <t>Hombre</t>
  </si>
  <si>
    <t>Mujeres</t>
  </si>
  <si>
    <t>% Hombre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</si>
  <si>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</si>
  <si>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</si>
  <si>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</si>
  <si>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</si>
  <si>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</si>
  <si>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</si>
  <si>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</si>
  <si>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</si>
  <si>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</si>
  <si>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</si>
  <si>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</si>
  <si>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</si>
  <si>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</si>
  <si>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</si>
  <si>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</si>
  <si>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</si>
  <si>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</si>
  <si>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</si>
  <si>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</si>
  <si>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</si>
  <si>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</si>
  <si>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</si>
  <si>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</si>
  <si>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</si>
  <si>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</si>
  <si>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</si>
  <si>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</si>
  <si>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</si>
  <si>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</si>
  <si>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</si>
  <si>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</si>
  <si>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</t>
  </si>
  <si>
    <t>ÁREA ENFERMERÍA</t>
  </si>
  <si>
    <t>Enfermeras/os/ Enf. Trabajo/ Enf. Salud Mental</t>
  </si>
  <si>
    <t>Matronas</t>
  </si>
  <si>
    <t>Fisioterapeutas/logopedas</t>
  </si>
  <si>
    <t>Terapeutas ocupacionales</t>
  </si>
  <si>
    <t>Óptico Optometrista</t>
  </si>
  <si>
    <t>Técnicos superiores especialistas</t>
  </si>
  <si>
    <t xml:space="preserve">Técnicos en Farmacia </t>
  </si>
  <si>
    <t>Técnico en Cuidados Auxiliares Enfermería</t>
  </si>
  <si>
    <t>PERSONAL NO SANITARIO</t>
  </si>
  <si>
    <t>Grupo Técnico Función Administrativa/ resto categoría A</t>
  </si>
  <si>
    <t>Grupo Gestión Función Administrativa/resto categoría B</t>
  </si>
  <si>
    <t>Grupo Administrativo y resto de la categoría C</t>
  </si>
  <si>
    <t>Auxiliares Administrativos y  resto de la categoría  D</t>
  </si>
  <si>
    <t xml:space="preserve">Celadores y resto </t>
  </si>
  <si>
    <t>DOCENCIA</t>
  </si>
  <si>
    <t>Residentes Medicina (MIR)</t>
  </si>
  <si>
    <t>Residentes Otras Titulaciones (FIR, BIR, QIR, PIR, …)</t>
  </si>
  <si>
    <t>Residentes Enfermería (EIR)</t>
  </si>
  <si>
    <t>Recursos Materiales</t>
  </si>
  <si>
    <t>CAMAS</t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</si>
  <si>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</si>
  <si>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</si>
  <si>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</si>
  <si>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</si>
  <si>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</si>
  <si>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</si>
  <si>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</si>
  <si>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</si>
  <si>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</si>
  <si>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</si>
  <si>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</si>
  <si>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</si>
  <si>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</si>
  <si>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</si>
  <si>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</si>
  <si>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</si>
  <si>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</si>
  <si>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</si>
  <si>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</si>
  <si>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</si>
  <si>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Fuente SIAE</t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</si>
  <si>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</si>
  <si>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</si>
  <si>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</si>
  <si>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</si>
  <si>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</si>
  <si>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</si>
  <si>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</si>
  <si>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</si>
  <si>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</si>
  <si>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</si>
  <si>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</si>
  <si>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</si>
  <si>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</si>
  <si>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</si>
  <si>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</si>
  <si>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</si>
  <si>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</si>
  <si>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</si>
  <si>
    <r>
      <t>Camas Instaladas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</si>
  <si>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Camas funcionantes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</si>
  <si>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(1)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instaladas:</t>
    </r>
    <r>
      <rPr>
        <i/>
        <sz val="11"/>
        <color rgb="FF7F7F7F"/>
        <rFont val="Calibri"/>
        <family val="2"/>
        <scheme val="minor"/>
      </rPr>
      <t xml:space="preserve"> Número de camas hospitalarias que constituyen la </t>
    </r>
    <r>
      <rPr>
        <b/>
        <i/>
        <sz val="11"/>
        <color rgb="FF7F7F7F"/>
        <rFont val="Calibri"/>
        <family val="2"/>
        <scheme val="minor"/>
      </rPr>
      <t>dotación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fija</t>
    </r>
    <r>
      <rPr>
        <i/>
        <sz val="11"/>
        <color rgb="FF7F7F7F"/>
        <rFont val="Calibri"/>
        <family val="2"/>
        <scheme val="minor"/>
      </rPr>
      <t xml:space="preserve"> del centro, aunque no estén en servicio. No se contabilizarán en esta cifra:</t>
    </r>
  </si>
  <si>
    <r>
      <t>(2)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funcionantes:</t>
    </r>
    <r>
      <rPr>
        <i/>
        <sz val="11"/>
        <color rgb="FF7F7F7F"/>
        <rFont val="Calibri"/>
        <family val="2"/>
        <scheme val="minor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</si>
  <si>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3-15 años</t>
  </si>
  <si>
    <t>0-2 años</t>
  </si>
  <si>
    <t>16-64 años</t>
  </si>
  <si>
    <t>65-79 años</t>
  </si>
  <si>
    <t>&gt;= 80 años</t>
  </si>
  <si>
    <t>Actividad Asistencial  Y quirúrgica</t>
  </si>
  <si>
    <t>131 alumnos</t>
  </si>
  <si>
    <t>565 alumnos</t>
  </si>
  <si>
    <t>Formación Posgrado</t>
  </si>
  <si>
    <t>10 alumnos de máster</t>
  </si>
  <si>
    <t>150 residentes</t>
  </si>
  <si>
    <t xml:space="preserve">27 actividades </t>
  </si>
  <si>
    <t>408 horas de formación totales</t>
  </si>
  <si>
    <t>451 profesionales participantes</t>
  </si>
  <si>
    <t>51 proyectos</t>
  </si>
  <si>
    <t>126 trabajos</t>
  </si>
  <si>
    <t>Investigación I+D+i</t>
  </si>
  <si>
    <t xml:space="preserve"> Los resultados son el porcentaje de cumplimiento del indicador respecto a una meta del 100%</t>
  </si>
  <si>
    <t xml:space="preserve">Porcentaje de informes de alta disponibles en Horus.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</si>
</sst>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rgb="FF3898B2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595959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theme="1" tint="0.499984740745262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1849B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lef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3" fillId="4" borderId="2" xfId="0" applyFont="1" applyFill="1" applyBorder="1" applyAlignment="1">
      <alignment horizontal="left" vertical="center" wrapText="1"/>
    </xf>
    <xf numFmtId="3" fontId="14" fillId="4" borderId="2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5" borderId="0" xfId="0" applyFont="1" applyFill="1" applyAlignment="1">
      <alignment horizontal="justify" vertical="center" wrapText="1"/>
    </xf>
    <xf numFmtId="49" fontId="3" fillId="0" borderId="0" xfId="0" applyNumberFormat="1" applyFont="1"/>
    <xf numFmtId="3" fontId="3" fillId="0" borderId="0" xfId="0" applyNumberFormat="1" applyFont="1"/>
    <xf numFmtId="10" fontId="3" fillId="0" borderId="0" xfId="0" applyNumberFormat="1" applyFont="1"/>
    <xf numFmtId="10" fontId="3" fillId="0" borderId="0" xfId="1" applyNumberFormat="1" applyFont="1" applyBorder="1"/>
    <xf numFmtId="0" fontId="0" fillId="0" borderId="0" xfId="0" applyFont="1" applyAlignment="1">
      <alignment horizontal="right"/>
    </xf>
    <xf numFmtId="0" fontId="16" fillId="5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right" vertical="center" wrapText="1"/>
    </xf>
    <xf numFmtId="0" fontId="14" fillId="5" borderId="2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22" fillId="0" borderId="0" xfId="0" applyFont="1"/>
    <xf numFmtId="0" fontId="10" fillId="3" borderId="0" xfId="0" applyFont="1" applyFill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right"/>
    </xf>
    <xf numFmtId="0" fontId="23" fillId="0" borderId="0" xfId="0" applyFont="1"/>
    <xf numFmtId="0" fontId="23" fillId="0" borderId="0" xfId="0" applyFont="1" applyAlignment="1"/>
    <xf numFmtId="0" fontId="0" fillId="0" borderId="0" xfId="0" applyFont="1" applyAlignment="1"/>
    <xf numFmtId="0" fontId="10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5" fillId="5" borderId="3" xfId="0" applyFont="1" applyFill="1" applyBorder="1" applyAlignment="1">
      <alignment horizontal="justify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3" borderId="0" xfId="0" applyFont="1" applyFill="1" applyAlignment="1">
      <alignment horizontal="right" vertical="center" wrapText="1"/>
    </xf>
    <xf numFmtId="9" fontId="11" fillId="2" borderId="1" xfId="0" applyNumberFormat="1" applyFont="1" applyFill="1" applyBorder="1" applyAlignment="1">
      <alignment horizontal="right" vertical="center" wrapText="1"/>
    </xf>
    <xf numFmtId="9" fontId="11" fillId="2" borderId="2" xfId="0" applyNumberFormat="1" applyFont="1" applyFill="1" applyBorder="1" applyAlignment="1">
      <alignment horizontal="righ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7" fontId="24" fillId="2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justify" vertical="center" wrapText="1"/>
    </xf>
    <xf numFmtId="3" fontId="11" fillId="3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0" fontId="11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justify" vertical="center" wrapText="1"/>
    </xf>
    <xf numFmtId="3" fontId="11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7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4" zoomScale="71" zoomScaleNormal="71" workbookViewId="0">
      <selection activeCell="D30" sqref="D30"/>
    </sheetView>
  </sheetViews>
  <sheetFormatPr baseColWidth="10" defaultColWidth="11.42578125" defaultRowHeight="15" x14ac:dyDescent="0.25"/>
  <cols>
    <col min="1" max="3" width="11.42578125" style="3"/>
    <col min="4" max="4" width="69.140625" style="3" customWidth="1"/>
    <col min="5" max="259" width="11.42578125" style="3"/>
    <col min="260" max="260" width="69.140625" style="3" customWidth="1"/>
    <col min="261" max="515" width="11.42578125" style="3"/>
    <col min="516" max="516" width="69.140625" style="3" customWidth="1"/>
    <col min="517" max="771" width="11.42578125" style="3"/>
    <col min="772" max="772" width="69.140625" style="3" customWidth="1"/>
    <col min="773" max="1027" width="11.42578125" style="3"/>
    <col min="1028" max="1028" width="69.140625" style="3" customWidth="1"/>
    <col min="1029" max="1283" width="11.42578125" style="3"/>
    <col min="1284" max="1284" width="69.140625" style="3" customWidth="1"/>
    <col min="1285" max="1539" width="11.42578125" style="3"/>
    <col min="1540" max="1540" width="69.140625" style="3" customWidth="1"/>
    <col min="1541" max="1795" width="11.42578125" style="3"/>
    <col min="1796" max="1796" width="69.140625" style="3" customWidth="1"/>
    <col min="1797" max="2051" width="11.42578125" style="3"/>
    <col min="2052" max="2052" width="69.140625" style="3" customWidth="1"/>
    <col min="2053" max="2307" width="11.42578125" style="3"/>
    <col min="2308" max="2308" width="69.140625" style="3" customWidth="1"/>
    <col min="2309" max="2563" width="11.42578125" style="3"/>
    <col min="2564" max="2564" width="69.140625" style="3" customWidth="1"/>
    <col min="2565" max="2819" width="11.42578125" style="3"/>
    <col min="2820" max="2820" width="69.140625" style="3" customWidth="1"/>
    <col min="2821" max="3075" width="11.42578125" style="3"/>
    <col min="3076" max="3076" width="69.140625" style="3" customWidth="1"/>
    <col min="3077" max="3331" width="11.42578125" style="3"/>
    <col min="3332" max="3332" width="69.140625" style="3" customWidth="1"/>
    <col min="3333" max="3587" width="11.42578125" style="3"/>
    <col min="3588" max="3588" width="69.140625" style="3" customWidth="1"/>
    <col min="3589" max="3843" width="11.42578125" style="3"/>
    <col min="3844" max="3844" width="69.140625" style="3" customWidth="1"/>
    <col min="3845" max="4099" width="11.42578125" style="3"/>
    <col min="4100" max="4100" width="69.140625" style="3" customWidth="1"/>
    <col min="4101" max="4355" width="11.42578125" style="3"/>
    <col min="4356" max="4356" width="69.140625" style="3" customWidth="1"/>
    <col min="4357" max="4611" width="11.42578125" style="3"/>
    <col min="4612" max="4612" width="69.140625" style="3" customWidth="1"/>
    <col min="4613" max="4867" width="11.42578125" style="3"/>
    <col min="4868" max="4868" width="69.140625" style="3" customWidth="1"/>
    <col min="4869" max="5123" width="11.42578125" style="3"/>
    <col min="5124" max="5124" width="69.140625" style="3" customWidth="1"/>
    <col min="5125" max="5379" width="11.42578125" style="3"/>
    <col min="5380" max="5380" width="69.140625" style="3" customWidth="1"/>
    <col min="5381" max="5635" width="11.42578125" style="3"/>
    <col min="5636" max="5636" width="69.140625" style="3" customWidth="1"/>
    <col min="5637" max="5891" width="11.42578125" style="3"/>
    <col min="5892" max="5892" width="69.140625" style="3" customWidth="1"/>
    <col min="5893" max="6147" width="11.42578125" style="3"/>
    <col min="6148" max="6148" width="69.140625" style="3" customWidth="1"/>
    <col min="6149" max="6403" width="11.42578125" style="3"/>
    <col min="6404" max="6404" width="69.140625" style="3" customWidth="1"/>
    <col min="6405" max="6659" width="11.42578125" style="3"/>
    <col min="6660" max="6660" width="69.140625" style="3" customWidth="1"/>
    <col min="6661" max="6915" width="11.42578125" style="3"/>
    <col min="6916" max="6916" width="69.140625" style="3" customWidth="1"/>
    <col min="6917" max="7171" width="11.42578125" style="3"/>
    <col min="7172" max="7172" width="69.140625" style="3" customWidth="1"/>
    <col min="7173" max="7427" width="11.42578125" style="3"/>
    <col min="7428" max="7428" width="69.140625" style="3" customWidth="1"/>
    <col min="7429" max="7683" width="11.42578125" style="3"/>
    <col min="7684" max="7684" width="69.140625" style="3" customWidth="1"/>
    <col min="7685" max="7939" width="11.42578125" style="3"/>
    <col min="7940" max="7940" width="69.140625" style="3" customWidth="1"/>
    <col min="7941" max="8195" width="11.42578125" style="3"/>
    <col min="8196" max="8196" width="69.140625" style="3" customWidth="1"/>
    <col min="8197" max="8451" width="11.42578125" style="3"/>
    <col min="8452" max="8452" width="69.140625" style="3" customWidth="1"/>
    <col min="8453" max="8707" width="11.42578125" style="3"/>
    <col min="8708" max="8708" width="69.140625" style="3" customWidth="1"/>
    <col min="8709" max="8963" width="11.42578125" style="3"/>
    <col min="8964" max="8964" width="69.140625" style="3" customWidth="1"/>
    <col min="8965" max="9219" width="11.42578125" style="3"/>
    <col min="9220" max="9220" width="69.140625" style="3" customWidth="1"/>
    <col min="9221" max="9475" width="11.42578125" style="3"/>
    <col min="9476" max="9476" width="69.140625" style="3" customWidth="1"/>
    <col min="9477" max="9731" width="11.42578125" style="3"/>
    <col min="9732" max="9732" width="69.140625" style="3" customWidth="1"/>
    <col min="9733" max="9987" width="11.42578125" style="3"/>
    <col min="9988" max="9988" width="69.140625" style="3" customWidth="1"/>
    <col min="9989" max="10243" width="11.42578125" style="3"/>
    <col min="10244" max="10244" width="69.140625" style="3" customWidth="1"/>
    <col min="10245" max="10499" width="11.42578125" style="3"/>
    <col min="10500" max="10500" width="69.140625" style="3" customWidth="1"/>
    <col min="10501" max="10755" width="11.42578125" style="3"/>
    <col min="10756" max="10756" width="69.140625" style="3" customWidth="1"/>
    <col min="10757" max="11011" width="11.42578125" style="3"/>
    <col min="11012" max="11012" width="69.140625" style="3" customWidth="1"/>
    <col min="11013" max="11267" width="11.42578125" style="3"/>
    <col min="11268" max="11268" width="69.140625" style="3" customWidth="1"/>
    <col min="11269" max="11523" width="11.42578125" style="3"/>
    <col min="11524" max="11524" width="69.140625" style="3" customWidth="1"/>
    <col min="11525" max="11779" width="11.42578125" style="3"/>
    <col min="11780" max="11780" width="69.140625" style="3" customWidth="1"/>
    <col min="11781" max="12035" width="11.42578125" style="3"/>
    <col min="12036" max="12036" width="69.140625" style="3" customWidth="1"/>
    <col min="12037" max="12291" width="11.42578125" style="3"/>
    <col min="12292" max="12292" width="69.140625" style="3" customWidth="1"/>
    <col min="12293" max="12547" width="11.42578125" style="3"/>
    <col min="12548" max="12548" width="69.140625" style="3" customWidth="1"/>
    <col min="12549" max="12803" width="11.42578125" style="3"/>
    <col min="12804" max="12804" width="69.140625" style="3" customWidth="1"/>
    <col min="12805" max="13059" width="11.42578125" style="3"/>
    <col min="13060" max="13060" width="69.140625" style="3" customWidth="1"/>
    <col min="13061" max="13315" width="11.42578125" style="3"/>
    <col min="13316" max="13316" width="69.140625" style="3" customWidth="1"/>
    <col min="13317" max="13571" width="11.42578125" style="3"/>
    <col min="13572" max="13572" width="69.140625" style="3" customWidth="1"/>
    <col min="13573" max="13827" width="11.42578125" style="3"/>
    <col min="13828" max="13828" width="69.140625" style="3" customWidth="1"/>
    <col min="13829" max="14083" width="11.42578125" style="3"/>
    <col min="14084" max="14084" width="69.140625" style="3" customWidth="1"/>
    <col min="14085" max="14339" width="11.42578125" style="3"/>
    <col min="14340" max="14340" width="69.140625" style="3" customWidth="1"/>
    <col min="14341" max="14595" width="11.42578125" style="3"/>
    <col min="14596" max="14596" width="69.140625" style="3" customWidth="1"/>
    <col min="14597" max="14851" width="11.42578125" style="3"/>
    <col min="14852" max="14852" width="69.140625" style="3" customWidth="1"/>
    <col min="14853" max="15107" width="11.42578125" style="3"/>
    <col min="15108" max="15108" width="69.140625" style="3" customWidth="1"/>
    <col min="15109" max="15363" width="11.42578125" style="3"/>
    <col min="15364" max="15364" width="69.140625" style="3" customWidth="1"/>
    <col min="15365" max="15619" width="11.42578125" style="3"/>
    <col min="15620" max="15620" width="69.140625" style="3" customWidth="1"/>
    <col min="15621" max="15875" width="11.42578125" style="3"/>
    <col min="15876" max="15876" width="69.140625" style="3" customWidth="1"/>
    <col min="15877" max="16131" width="11.42578125" style="3"/>
    <col min="16132" max="16132" width="69.140625" style="3" customWidth="1"/>
    <col min="16133" max="16384" width="11.42578125" style="3"/>
  </cols>
  <sheetData>
    <row r="3" spans="1:7" x14ac:dyDescent="0.25">
      <c r="B3" s="6"/>
    </row>
    <row r="4" spans="1:7" ht="46.5" x14ac:dyDescent="0.25">
      <c r="A4" s="89" t="s">
        <v>0</v>
      </c>
      <c r="B4" s="89"/>
      <c r="C4" s="89"/>
      <c r="D4" s="89"/>
      <c r="E4" s="89"/>
      <c r="F4" s="89"/>
      <c r="G4" s="89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0" t="s">
        <v>1</v>
      </c>
      <c r="B10" s="90"/>
      <c r="C10" s="90"/>
      <c r="D10" s="90"/>
      <c r="E10" s="90"/>
      <c r="F10" s="90"/>
      <c r="G10" s="90"/>
    </row>
    <row r="14" spans="1:7" ht="36" x14ac:dyDescent="0.25">
      <c r="A14" s="91" t="s">
        <v>2</v>
      </c>
      <c r="B14" s="91"/>
      <c r="C14" s="91"/>
      <c r="D14" s="91"/>
      <c r="E14" s="91"/>
      <c r="F14" s="91"/>
      <c r="G14" s="91"/>
    </row>
    <row r="18" spans="1:8" ht="36" x14ac:dyDescent="0.25">
      <c r="A18" s="91"/>
      <c r="B18" s="91"/>
      <c r="C18" s="91"/>
      <c r="D18" s="91"/>
      <c r="E18" s="91"/>
      <c r="F18" s="91"/>
      <c r="G18" s="91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opLeftCell="A55" workbookViewId="0">
      <selection activeCell="A67" sqref="A67"/>
    </sheetView>
  </sheetViews>
  <sheetFormatPr baseColWidth="10" defaultColWidth="11.42578125" defaultRowHeight="15" x14ac:dyDescent="0.25"/>
  <cols>
    <col min="1" max="1" width="28.85546875" style="4" customWidth="1"/>
    <col min="2" max="2" width="24" style="3" customWidth="1"/>
    <col min="3" max="16384" width="11.42578125" style="3"/>
  </cols>
  <sheetData>
    <row r="1" spans="1:2" x14ac:dyDescent="0.25">
      <c r="A1" s="36" t="s">
        <v>3</v>
      </c>
    </row>
    <row r="2" spans="1:2" x14ac:dyDescent="0.25">
      <c r="A2" s="36"/>
    </row>
    <row r="3" spans="1:2" ht="15.75" thickBot="1" x14ac:dyDescent="0.3">
      <c r="A3" s="26" t="s">
        <v>189</v>
      </c>
    </row>
    <row r="4" spans="1:2" ht="15.75" thickBot="1" x14ac:dyDescent="0.3">
      <c r="A4" s="8" t="s">
        <v>4</v>
      </c>
      <c r="B4" s="9">
        <v>11243</v>
      </c>
    </row>
    <row r="5" spans="1:2" ht="15.75" thickBot="1" x14ac:dyDescent="0.3">
      <c r="A5" s="10" t="s">
        <v>5</v>
      </c>
      <c r="B5" s="11">
        <v>6.65</v>
      </c>
    </row>
    <row r="6" spans="1:2" ht="15.75" thickBot="1" x14ac:dyDescent="0.3">
      <c r="A6" s="10" t="s">
        <v>6</v>
      </c>
      <c r="B6" s="11">
        <v>0.76339999999999997</v>
      </c>
    </row>
    <row r="7" spans="1:2" ht="15.75" thickBot="1" x14ac:dyDescent="0.3">
      <c r="A7" s="10" t="s">
        <v>7</v>
      </c>
      <c r="B7" s="12">
        <v>11283</v>
      </c>
    </row>
    <row r="8" spans="1:2" ht="15.75" thickBot="1" x14ac:dyDescent="0.3">
      <c r="A8" s="10" t="s">
        <v>8</v>
      </c>
      <c r="B8" s="12">
        <v>8553</v>
      </c>
    </row>
    <row r="9" spans="1:2" ht="15.75" thickBot="1" x14ac:dyDescent="0.3">
      <c r="A9" s="10" t="s">
        <v>9</v>
      </c>
      <c r="B9" s="12">
        <v>100408</v>
      </c>
    </row>
    <row r="10" spans="1:2" ht="15.75" thickBot="1" x14ac:dyDescent="0.3">
      <c r="A10" s="10" t="s">
        <v>10</v>
      </c>
      <c r="B10" s="11">
        <v>8.08</v>
      </c>
    </row>
    <row r="11" spans="1:2" ht="15.75" thickBot="1" x14ac:dyDescent="0.3">
      <c r="A11" s="10" t="s">
        <v>11</v>
      </c>
      <c r="B11" s="12">
        <v>15410</v>
      </c>
    </row>
    <row r="12" spans="1:2" ht="30.75" thickBot="1" x14ac:dyDescent="0.3">
      <c r="A12" s="10" t="s">
        <v>12</v>
      </c>
      <c r="B12" s="11">
        <v>319</v>
      </c>
    </row>
    <row r="13" spans="1:2" ht="30.75" thickBot="1" x14ac:dyDescent="0.3">
      <c r="A13" s="10" t="s">
        <v>13</v>
      </c>
      <c r="B13" s="11">
        <v>15.31</v>
      </c>
    </row>
    <row r="14" spans="1:2" ht="30.75" thickBot="1" x14ac:dyDescent="0.3">
      <c r="A14" s="10" t="s">
        <v>14</v>
      </c>
      <c r="B14" s="11">
        <v>315</v>
      </c>
    </row>
    <row r="15" spans="1:2" ht="45.75" thickBot="1" x14ac:dyDescent="0.3">
      <c r="A15" s="10" t="s">
        <v>15</v>
      </c>
      <c r="B15" s="11">
        <v>2357</v>
      </c>
    </row>
    <row r="16" spans="1:2" ht="30.75" thickBot="1" x14ac:dyDescent="0.3">
      <c r="A16" s="10" t="s">
        <v>16</v>
      </c>
      <c r="B16" s="11">
        <v>1181</v>
      </c>
    </row>
    <row r="17" spans="1:2" ht="15.75" thickBot="1" x14ac:dyDescent="0.3">
      <c r="A17" s="10" t="s">
        <v>17</v>
      </c>
      <c r="B17" s="11">
        <v>779</v>
      </c>
    </row>
    <row r="18" spans="1:2" ht="15.75" thickBot="1" x14ac:dyDescent="0.3">
      <c r="A18" s="10" t="s">
        <v>18</v>
      </c>
      <c r="B18" s="13">
        <v>0.23230000000000001</v>
      </c>
    </row>
    <row r="19" spans="1:2" x14ac:dyDescent="0.25">
      <c r="A19" s="14"/>
    </row>
    <row r="20" spans="1:2" x14ac:dyDescent="0.25">
      <c r="A20" s="14"/>
    </row>
    <row r="21" spans="1:2" x14ac:dyDescent="0.25">
      <c r="A21" s="26" t="s">
        <v>19</v>
      </c>
    </row>
    <row r="22" spans="1:2" ht="15.75" thickBot="1" x14ac:dyDescent="0.3">
      <c r="A22" s="15" t="s">
        <v>20</v>
      </c>
      <c r="B22" s="16">
        <v>2614</v>
      </c>
    </row>
    <row r="23" spans="1:2" x14ac:dyDescent="0.25">
      <c r="A23" s="60" t="s">
        <v>21</v>
      </c>
      <c r="B23" s="29">
        <v>33715</v>
      </c>
    </row>
    <row r="24" spans="1:2" ht="15.75" thickBot="1" x14ac:dyDescent="0.3">
      <c r="A24" s="26" t="s">
        <v>22</v>
      </c>
    </row>
    <row r="25" spans="1:2" ht="15.75" thickBot="1" x14ac:dyDescent="0.3">
      <c r="A25" s="19" t="s">
        <v>23</v>
      </c>
      <c r="B25" s="20">
        <v>95361</v>
      </c>
    </row>
    <row r="26" spans="1:2" ht="15.75" thickBot="1" x14ac:dyDescent="0.3">
      <c r="A26" s="21" t="s">
        <v>24</v>
      </c>
      <c r="B26" s="22">
        <v>231880</v>
      </c>
    </row>
    <row r="27" spans="1:2" ht="45.75" thickBot="1" x14ac:dyDescent="0.3">
      <c r="A27" s="21" t="s">
        <v>25</v>
      </c>
      <c r="B27" s="23" t="s">
        <v>26</v>
      </c>
    </row>
    <row r="28" spans="1:2" ht="15.75" thickBot="1" x14ac:dyDescent="0.3">
      <c r="A28" s="21" t="s">
        <v>27</v>
      </c>
      <c r="B28" s="23" t="s">
        <v>28</v>
      </c>
    </row>
    <row r="29" spans="1:2" ht="15.75" thickBot="1" x14ac:dyDescent="0.3">
      <c r="A29" s="24" t="s">
        <v>29</v>
      </c>
      <c r="B29" s="25">
        <v>327511</v>
      </c>
    </row>
    <row r="30" spans="1:2" x14ac:dyDescent="0.25">
      <c r="A30" s="26"/>
    </row>
    <row r="32" spans="1:2" x14ac:dyDescent="0.25">
      <c r="A32" s="26"/>
    </row>
    <row r="33" spans="1:4" x14ac:dyDescent="0.25">
      <c r="A33" s="26" t="s">
        <v>30</v>
      </c>
    </row>
    <row r="34" spans="1:4" ht="15.75" thickBot="1" x14ac:dyDescent="0.3">
      <c r="A34" s="27" t="s">
        <v>31</v>
      </c>
      <c r="B34" s="16">
        <v>5602</v>
      </c>
    </row>
    <row r="35" spans="1:4" x14ac:dyDescent="0.25">
      <c r="A35" s="28" t="s">
        <v>32</v>
      </c>
      <c r="B35" s="29">
        <v>13868</v>
      </c>
    </row>
    <row r="36" spans="1:4" x14ac:dyDescent="0.25">
      <c r="A36" s="26"/>
    </row>
    <row r="37" spans="1:4" x14ac:dyDescent="0.25">
      <c r="A37" s="26"/>
    </row>
    <row r="38" spans="1:4" x14ac:dyDescent="0.25">
      <c r="A38" s="26" t="s">
        <v>33</v>
      </c>
    </row>
    <row r="39" spans="1:4" ht="30.75" thickBot="1" x14ac:dyDescent="0.3">
      <c r="A39" s="30"/>
      <c r="B39" s="31" t="s">
        <v>34</v>
      </c>
      <c r="C39" s="31" t="s">
        <v>5</v>
      </c>
      <c r="D39" s="31" t="s">
        <v>6</v>
      </c>
    </row>
    <row r="40" spans="1:4" ht="15.75" thickBot="1" x14ac:dyDescent="0.3">
      <c r="A40" s="15" t="s">
        <v>35</v>
      </c>
      <c r="B40" s="16">
        <v>8018</v>
      </c>
      <c r="C40" s="70">
        <v>6.92</v>
      </c>
      <c r="D40" s="33">
        <v>0.64029999999999998</v>
      </c>
    </row>
    <row r="41" spans="1:4" x14ac:dyDescent="0.25">
      <c r="A41" s="60" t="s">
        <v>36</v>
      </c>
      <c r="B41" s="29">
        <v>3225</v>
      </c>
      <c r="C41" s="71">
        <v>5.99</v>
      </c>
      <c r="D41" s="17">
        <v>1.0694999999999999</v>
      </c>
    </row>
    <row r="42" spans="1:4" x14ac:dyDescent="0.25">
      <c r="A42" s="26"/>
    </row>
    <row r="43" spans="1:4" ht="15.75" thickBot="1" x14ac:dyDescent="0.3">
      <c r="A43" s="26" t="s">
        <v>37</v>
      </c>
    </row>
    <row r="44" spans="1:4" ht="15.75" thickBot="1" x14ac:dyDescent="0.3">
      <c r="A44" s="8" t="s">
        <v>38</v>
      </c>
      <c r="B44" s="34">
        <v>10</v>
      </c>
    </row>
    <row r="45" spans="1:4" ht="15.75" thickBot="1" x14ac:dyDescent="0.3">
      <c r="A45" s="10" t="s">
        <v>39</v>
      </c>
      <c r="B45" s="11">
        <v>367</v>
      </c>
    </row>
    <row r="46" spans="1:4" ht="15.75" thickBot="1" x14ac:dyDescent="0.3">
      <c r="A46" s="10" t="s">
        <v>40</v>
      </c>
      <c r="B46" s="12">
        <v>1220</v>
      </c>
    </row>
    <row r="47" spans="1:4" ht="15.75" thickBot="1" x14ac:dyDescent="0.3">
      <c r="A47" s="10" t="s">
        <v>41</v>
      </c>
      <c r="B47" s="11">
        <v>469</v>
      </c>
    </row>
    <row r="48" spans="1:4" ht="15.75" thickBot="1" x14ac:dyDescent="0.3">
      <c r="A48" s="10" t="s">
        <v>42</v>
      </c>
      <c r="B48" s="11">
        <v>121</v>
      </c>
    </row>
    <row r="49" spans="1:2" ht="15.75" thickBot="1" x14ac:dyDescent="0.3">
      <c r="A49" s="10" t="s">
        <v>29</v>
      </c>
      <c r="B49" s="12">
        <v>2187</v>
      </c>
    </row>
    <row r="50" spans="1:2" x14ac:dyDescent="0.25">
      <c r="A50" s="35"/>
    </row>
    <row r="51" spans="1:2" x14ac:dyDescent="0.25">
      <c r="A51" s="35"/>
    </row>
    <row r="52" spans="1:2" x14ac:dyDescent="0.25">
      <c r="A52" s="26" t="s">
        <v>43</v>
      </c>
    </row>
    <row r="53" spans="1:2" ht="15.75" thickBot="1" x14ac:dyDescent="0.3">
      <c r="A53" s="15" t="s">
        <v>44</v>
      </c>
      <c r="B53" s="33" t="s">
        <v>190</v>
      </c>
    </row>
    <row r="54" spans="1:2" ht="15.75" thickBot="1" x14ac:dyDescent="0.3">
      <c r="A54" s="61" t="s">
        <v>45</v>
      </c>
      <c r="B54" s="33" t="s">
        <v>191</v>
      </c>
    </row>
    <row r="55" spans="1:2" ht="15.75" thickBot="1" x14ac:dyDescent="0.3">
      <c r="A55" s="15" t="s">
        <v>192</v>
      </c>
      <c r="B55" s="33" t="s">
        <v>193</v>
      </c>
    </row>
    <row r="56" spans="1:2" ht="15.75" thickBot="1" x14ac:dyDescent="0.3">
      <c r="A56" s="61" t="s">
        <v>46</v>
      </c>
      <c r="B56" s="33" t="s">
        <v>194</v>
      </c>
    </row>
    <row r="57" spans="1:2" x14ac:dyDescent="0.25">
      <c r="A57" s="92" t="s">
        <v>47</v>
      </c>
      <c r="B57" s="17" t="s">
        <v>195</v>
      </c>
    </row>
    <row r="58" spans="1:2" ht="30" x14ac:dyDescent="0.25">
      <c r="A58" s="93"/>
      <c r="B58" s="17" t="s">
        <v>196</v>
      </c>
    </row>
    <row r="59" spans="1:2" ht="30" x14ac:dyDescent="0.25">
      <c r="A59" s="93"/>
      <c r="B59" s="17" t="s">
        <v>197</v>
      </c>
    </row>
    <row r="60" spans="1:2" x14ac:dyDescent="0.25">
      <c r="A60" s="26"/>
    </row>
    <row r="61" spans="1:2" ht="15.75" thickBot="1" x14ac:dyDescent="0.3">
      <c r="A61" s="26" t="s">
        <v>200</v>
      </c>
    </row>
    <row r="62" spans="1:2" ht="15.75" thickBot="1" x14ac:dyDescent="0.3">
      <c r="A62" s="8" t="s">
        <v>48</v>
      </c>
      <c r="B62" s="34" t="s">
        <v>198</v>
      </c>
    </row>
    <row r="63" spans="1:2" ht="15.75" thickBot="1" x14ac:dyDescent="0.3">
      <c r="A63" s="10" t="s">
        <v>49</v>
      </c>
      <c r="B63" s="11" t="s">
        <v>199</v>
      </c>
    </row>
  </sheetData>
  <mergeCells count="1">
    <mergeCell ref="A57:A5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topLeftCell="A25" workbookViewId="0">
      <selection activeCell="A36" sqref="A36"/>
    </sheetView>
  </sheetViews>
  <sheetFormatPr baseColWidth="10" defaultColWidth="11.42578125" defaultRowHeight="15" x14ac:dyDescent="0.25"/>
  <cols>
    <col min="1" max="1" width="45.7109375" style="4" customWidth="1"/>
    <col min="2" max="16384" width="11.42578125" style="3"/>
  </cols>
  <sheetData>
    <row r="1" spans="1:2" x14ac:dyDescent="0.25">
      <c r="A1" s="5" t="s">
        <v>50</v>
      </c>
    </row>
    <row r="2" spans="1:2" x14ac:dyDescent="0.25">
      <c r="A2" s="4" t="s">
        <v>201</v>
      </c>
    </row>
    <row r="3" spans="1:2" ht="30" customHeight="1" thickBot="1" x14ac:dyDescent="0.3">
      <c r="A3" s="26" t="s">
        <v>51</v>
      </c>
    </row>
    <row r="4" spans="1:2" ht="30" customHeight="1" thickBot="1" x14ac:dyDescent="0.3">
      <c r="A4" s="8" t="s">
        <v>52</v>
      </c>
      <c r="B4" s="72">
        <v>1</v>
      </c>
    </row>
    <row r="5" spans="1:2" ht="30" customHeight="1" thickBot="1" x14ac:dyDescent="0.3">
      <c r="A5" s="10" t="s">
        <v>53</v>
      </c>
      <c r="B5" s="73">
        <v>1</v>
      </c>
    </row>
    <row r="6" spans="1:2" ht="30" customHeight="1" thickBot="1" x14ac:dyDescent="0.3">
      <c r="A6" s="10" t="s">
        <v>54</v>
      </c>
      <c r="B6" s="73">
        <v>1</v>
      </c>
    </row>
    <row r="7" spans="1:2" ht="30" customHeight="1" x14ac:dyDescent="0.25">
      <c r="A7" s="14" t="s">
        <v>55</v>
      </c>
    </row>
    <row r="8" spans="1:2" ht="30" customHeight="1" x14ac:dyDescent="0.25">
      <c r="A8" s="26"/>
    </row>
    <row r="9" spans="1:2" ht="30" customHeight="1" thickBot="1" x14ac:dyDescent="0.3">
      <c r="A9" s="26" t="s">
        <v>56</v>
      </c>
    </row>
    <row r="10" spans="1:2" ht="30" customHeight="1" thickBot="1" x14ac:dyDescent="0.3">
      <c r="A10" s="8" t="s">
        <v>57</v>
      </c>
      <c r="B10" s="72">
        <v>1</v>
      </c>
    </row>
    <row r="11" spans="1:2" ht="30" customHeight="1" thickBot="1" x14ac:dyDescent="0.3">
      <c r="A11" s="10" t="s">
        <v>58</v>
      </c>
      <c r="B11" s="73">
        <v>0.97</v>
      </c>
    </row>
    <row r="12" spans="1:2" ht="30" customHeight="1" x14ac:dyDescent="0.25">
      <c r="A12" s="14" t="s">
        <v>59</v>
      </c>
    </row>
    <row r="13" spans="1:2" ht="30" customHeight="1" x14ac:dyDescent="0.25">
      <c r="A13" s="26"/>
    </row>
    <row r="14" spans="1:2" ht="30" customHeight="1" thickBot="1" x14ac:dyDescent="0.3">
      <c r="A14" s="26" t="s">
        <v>60</v>
      </c>
    </row>
    <row r="15" spans="1:2" ht="30" customHeight="1" thickBot="1" x14ac:dyDescent="0.3">
      <c r="A15" s="8" t="s">
        <v>61</v>
      </c>
      <c r="B15" s="72">
        <v>1</v>
      </c>
    </row>
    <row r="16" spans="1:2" ht="30" customHeight="1" thickBot="1" x14ac:dyDescent="0.3">
      <c r="A16" s="10" t="s">
        <v>62</v>
      </c>
      <c r="B16" s="73">
        <v>1</v>
      </c>
    </row>
    <row r="17" spans="1:2" ht="30" customHeight="1" x14ac:dyDescent="0.25">
      <c r="A17" s="14" t="s">
        <v>55</v>
      </c>
    </row>
    <row r="18" spans="1:2" ht="30" customHeight="1" x14ac:dyDescent="0.25">
      <c r="A18" s="35"/>
    </row>
    <row r="19" spans="1:2" ht="30" customHeight="1" thickBot="1" x14ac:dyDescent="0.3">
      <c r="A19" s="26" t="s">
        <v>63</v>
      </c>
    </row>
    <row r="20" spans="1:2" ht="43.5" customHeight="1" thickBot="1" x14ac:dyDescent="0.3">
      <c r="A20" s="8" t="s">
        <v>64</v>
      </c>
      <c r="B20" s="72">
        <v>1</v>
      </c>
    </row>
    <row r="21" spans="1:2" ht="43.5" customHeight="1" thickBot="1" x14ac:dyDescent="0.3">
      <c r="A21" s="10" t="s">
        <v>65</v>
      </c>
      <c r="B21" s="73">
        <v>1</v>
      </c>
    </row>
    <row r="22" spans="1:2" ht="30" customHeight="1" x14ac:dyDescent="0.25">
      <c r="A22" s="14" t="s">
        <v>55</v>
      </c>
    </row>
    <row r="23" spans="1:2" ht="30" customHeight="1" x14ac:dyDescent="0.25">
      <c r="A23" s="35"/>
    </row>
    <row r="24" spans="1:2" ht="30" customHeight="1" x14ac:dyDescent="0.25">
      <c r="A24" s="26"/>
    </row>
    <row r="25" spans="1:2" ht="30" customHeight="1" thickBot="1" x14ac:dyDescent="0.3">
      <c r="A25" s="26" t="s">
        <v>66</v>
      </c>
    </row>
    <row r="26" spans="1:2" ht="30" customHeight="1" thickBot="1" x14ac:dyDescent="0.3">
      <c r="A26" s="8" t="s">
        <v>67</v>
      </c>
      <c r="B26" s="72">
        <v>0.94</v>
      </c>
    </row>
    <row r="27" spans="1:2" ht="30" customHeight="1" thickBot="1" x14ac:dyDescent="0.3">
      <c r="A27" s="10" t="s">
        <v>202</v>
      </c>
      <c r="B27" s="73">
        <v>1</v>
      </c>
    </row>
    <row r="28" spans="1:2" ht="30" customHeight="1" x14ac:dyDescent="0.25">
      <c r="A28" s="14" t="s">
        <v>55</v>
      </c>
    </row>
    <row r="29" spans="1:2" ht="30" customHeight="1" x14ac:dyDescent="0.25">
      <c r="A29" s="35"/>
    </row>
    <row r="30" spans="1:2" ht="30" customHeight="1" thickBot="1" x14ac:dyDescent="0.3">
      <c r="A30" s="26" t="s">
        <v>68</v>
      </c>
    </row>
    <row r="31" spans="1:2" ht="30" customHeight="1" thickBot="1" x14ac:dyDescent="0.3">
      <c r="A31" s="8" t="s">
        <v>69</v>
      </c>
      <c r="B31" s="72">
        <v>1</v>
      </c>
    </row>
    <row r="32" spans="1:2" x14ac:dyDescent="0.25">
      <c r="A32" s="14" t="s">
        <v>70</v>
      </c>
    </row>
    <row r="33" spans="1:1" x14ac:dyDescent="0.25">
      <c r="A33" s="35"/>
    </row>
    <row r="34" spans="1:1" x14ac:dyDescent="0.25">
      <c r="A34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29.5703125" style="88" customWidth="1"/>
    <col min="2" max="16384" width="11.42578125" style="3"/>
  </cols>
  <sheetData>
    <row r="1" spans="1:8" x14ac:dyDescent="0.25">
      <c r="A1" s="86" t="s">
        <v>71</v>
      </c>
    </row>
    <row r="2" spans="1:8" x14ac:dyDescent="0.25">
      <c r="A2" s="86"/>
    </row>
    <row r="3" spans="1:8" ht="15.75" thickBot="1" x14ac:dyDescent="0.3">
      <c r="A3" s="30"/>
      <c r="B3" s="69"/>
      <c r="C3" s="94" t="s">
        <v>72</v>
      </c>
      <c r="D3" s="94"/>
      <c r="E3" s="94"/>
      <c r="F3" s="94"/>
      <c r="G3" s="94"/>
      <c r="H3" s="94"/>
    </row>
    <row r="4" spans="1:8" ht="15.75" thickBot="1" x14ac:dyDescent="0.3">
      <c r="A4" s="74" t="s">
        <v>73</v>
      </c>
      <c r="B4" s="75" t="s">
        <v>74</v>
      </c>
      <c r="C4" s="76" t="s">
        <v>185</v>
      </c>
      <c r="D4" s="77" t="s">
        <v>184</v>
      </c>
      <c r="E4" s="76" t="s">
        <v>186</v>
      </c>
      <c r="F4" s="75" t="s">
        <v>187</v>
      </c>
      <c r="G4" s="76" t="s">
        <v>188</v>
      </c>
      <c r="H4" s="75" t="s">
        <v>29</v>
      </c>
    </row>
    <row r="5" spans="1:8" ht="20.100000000000001" customHeight="1" thickBot="1" x14ac:dyDescent="0.3">
      <c r="A5" s="78" t="s">
        <v>75</v>
      </c>
      <c r="B5" s="79" t="s">
        <v>76</v>
      </c>
      <c r="C5" s="32">
        <v>400</v>
      </c>
      <c r="D5" s="16">
        <v>2643</v>
      </c>
      <c r="E5" s="80">
        <v>14204</v>
      </c>
      <c r="F5" s="16">
        <v>3909</v>
      </c>
      <c r="G5" s="32">
        <v>975</v>
      </c>
      <c r="H5" s="16">
        <v>22131</v>
      </c>
    </row>
    <row r="6" spans="1:8" ht="20.100000000000001" customHeight="1" thickBot="1" x14ac:dyDescent="0.3">
      <c r="A6" s="81" t="s">
        <v>77</v>
      </c>
      <c r="B6" s="79" t="s">
        <v>76</v>
      </c>
      <c r="C6" s="70">
        <v>591</v>
      </c>
      <c r="D6" s="16">
        <v>4758</v>
      </c>
      <c r="E6" s="82">
        <v>22356</v>
      </c>
      <c r="F6" s="16">
        <v>6510</v>
      </c>
      <c r="G6" s="82">
        <v>1451</v>
      </c>
      <c r="H6" s="16">
        <v>35666</v>
      </c>
    </row>
    <row r="7" spans="1:8" ht="20.100000000000001" customHeight="1" thickBot="1" x14ac:dyDescent="0.3">
      <c r="A7" s="78" t="s">
        <v>78</v>
      </c>
      <c r="B7" s="79" t="s">
        <v>76</v>
      </c>
      <c r="C7" s="80">
        <v>1345</v>
      </c>
      <c r="D7" s="16">
        <v>5397</v>
      </c>
      <c r="E7" s="80">
        <v>21088</v>
      </c>
      <c r="F7" s="16">
        <v>4299</v>
      </c>
      <c r="G7" s="32">
        <v>765</v>
      </c>
      <c r="H7" s="16">
        <v>32894</v>
      </c>
    </row>
    <row r="8" spans="1:8" ht="20.100000000000001" customHeight="1" thickBot="1" x14ac:dyDescent="0.3">
      <c r="A8" s="81" t="s">
        <v>79</v>
      </c>
      <c r="B8" s="79" t="s">
        <v>76</v>
      </c>
      <c r="C8" s="70">
        <v>410</v>
      </c>
      <c r="D8" s="16">
        <v>2623</v>
      </c>
      <c r="E8" s="82">
        <v>13357</v>
      </c>
      <c r="F8" s="16">
        <v>2100</v>
      </c>
      <c r="G8" s="70">
        <v>559</v>
      </c>
      <c r="H8" s="16">
        <v>19049</v>
      </c>
    </row>
    <row r="9" spans="1:8" ht="20.100000000000001" customHeight="1" thickBot="1" x14ac:dyDescent="0.3">
      <c r="A9" s="78" t="s">
        <v>80</v>
      </c>
      <c r="B9" s="79" t="s">
        <v>76</v>
      </c>
      <c r="C9" s="32">
        <v>333</v>
      </c>
      <c r="D9" s="16">
        <v>2510</v>
      </c>
      <c r="E9" s="80">
        <v>13595</v>
      </c>
      <c r="F9" s="16">
        <v>3530</v>
      </c>
      <c r="G9" s="32">
        <v>691</v>
      </c>
      <c r="H9" s="16">
        <v>20659</v>
      </c>
    </row>
    <row r="10" spans="1:8" ht="20.100000000000001" customHeight="1" thickBot="1" x14ac:dyDescent="0.3">
      <c r="A10" s="81" t="s">
        <v>81</v>
      </c>
      <c r="B10" s="79" t="s">
        <v>76</v>
      </c>
      <c r="C10" s="82">
        <v>1258</v>
      </c>
      <c r="D10" s="16">
        <v>8490</v>
      </c>
      <c r="E10" s="82">
        <v>26370</v>
      </c>
      <c r="F10" s="16">
        <v>2891</v>
      </c>
      <c r="G10" s="70">
        <v>726</v>
      </c>
      <c r="H10" s="16">
        <v>39735</v>
      </c>
    </row>
    <row r="11" spans="1:8" x14ac:dyDescent="0.25">
      <c r="A11" s="83"/>
      <c r="B11" s="84" t="s">
        <v>29</v>
      </c>
      <c r="C11" s="85">
        <v>4337</v>
      </c>
      <c r="D11" s="85">
        <v>26421</v>
      </c>
      <c r="E11" s="85">
        <v>110970</v>
      </c>
      <c r="F11" s="85">
        <v>23239</v>
      </c>
      <c r="G11" s="85">
        <v>5167</v>
      </c>
      <c r="H11" s="85">
        <v>170134</v>
      </c>
    </row>
    <row r="12" spans="1:8" x14ac:dyDescent="0.25">
      <c r="A12" s="87"/>
    </row>
    <row r="13" spans="1:8" ht="30" x14ac:dyDescent="0.25">
      <c r="A13" s="87" t="s">
        <v>82</v>
      </c>
    </row>
  </sheetData>
  <mergeCells count="1">
    <mergeCell ref="C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H23" sqref="H23"/>
    </sheetView>
  </sheetViews>
  <sheetFormatPr baseColWidth="10" defaultColWidth="11.42578125" defaultRowHeight="15" x14ac:dyDescent="0.25"/>
  <cols>
    <col min="1" max="1" width="16" style="3" customWidth="1"/>
    <col min="2" max="16384" width="11.42578125" style="3"/>
  </cols>
  <sheetData>
    <row r="1" spans="1:5" x14ac:dyDescent="0.25">
      <c r="A1" s="36" t="s">
        <v>83</v>
      </c>
    </row>
    <row r="3" spans="1:5" x14ac:dyDescent="0.25">
      <c r="A3" s="37" t="s">
        <v>84</v>
      </c>
      <c r="B3" s="37" t="s">
        <v>85</v>
      </c>
      <c r="C3" s="37" t="s">
        <v>86</v>
      </c>
      <c r="D3" s="37" t="s">
        <v>87</v>
      </c>
      <c r="E3" s="37" t="s">
        <v>88</v>
      </c>
    </row>
    <row r="4" spans="1:5" ht="20.100000000000001" customHeight="1" x14ac:dyDescent="0.25">
      <c r="A4" s="38" t="s">
        <v>89</v>
      </c>
      <c r="B4" s="39">
        <v>4286</v>
      </c>
      <c r="C4" s="39">
        <v>3934</v>
      </c>
      <c r="D4" s="40">
        <f>(B4/$B$24)*-1</f>
        <v>-5.1683387999228246E-2</v>
      </c>
      <c r="E4" s="41">
        <f>C4/$C$24</f>
        <v>4.5111574891635899E-2</v>
      </c>
    </row>
    <row r="5" spans="1:5" ht="20.100000000000001" customHeight="1" x14ac:dyDescent="0.25">
      <c r="A5" s="38" t="s">
        <v>90</v>
      </c>
      <c r="B5" s="39">
        <v>5356</v>
      </c>
      <c r="C5" s="39">
        <v>4999</v>
      </c>
      <c r="D5" s="40">
        <f t="shared" ref="D5:D23" si="0">(B5/$B$24)*-1</f>
        <v>-6.4586147019100912E-2</v>
      </c>
      <c r="E5" s="41">
        <f t="shared" ref="E5:E23" si="1">C5/$C$24</f>
        <v>5.732403733688049E-2</v>
      </c>
    </row>
    <row r="6" spans="1:5" ht="20.100000000000001" customHeight="1" x14ac:dyDescent="0.25">
      <c r="A6" s="38" t="s">
        <v>91</v>
      </c>
      <c r="B6" s="39">
        <v>5198</v>
      </c>
      <c r="C6" s="39">
        <v>5065</v>
      </c>
      <c r="D6" s="40">
        <f t="shared" si="0"/>
        <v>-6.2680879799344003E-2</v>
      </c>
      <c r="E6" s="41">
        <f t="shared" si="1"/>
        <v>5.808086599545903E-2</v>
      </c>
    </row>
    <row r="7" spans="1:5" ht="20.100000000000001" customHeight="1" x14ac:dyDescent="0.25">
      <c r="A7" s="38" t="s">
        <v>92</v>
      </c>
      <c r="B7" s="39">
        <v>4479</v>
      </c>
      <c r="C7" s="39">
        <v>4212</v>
      </c>
      <c r="D7" s="40">
        <f t="shared" si="0"/>
        <v>-5.4010708084121166E-2</v>
      </c>
      <c r="E7" s="41">
        <f t="shared" si="1"/>
        <v>4.8299428938375799E-2</v>
      </c>
    </row>
    <row r="8" spans="1:5" ht="20.100000000000001" customHeight="1" x14ac:dyDescent="0.25">
      <c r="A8" s="38" t="s">
        <v>93</v>
      </c>
      <c r="B8" s="39">
        <v>3897</v>
      </c>
      <c r="C8" s="39">
        <v>3707</v>
      </c>
      <c r="D8" s="40">
        <f t="shared" si="0"/>
        <v>-4.6992571869573604E-2</v>
      </c>
      <c r="E8" s="41">
        <f t="shared" si="1"/>
        <v>4.2508542990161227E-2</v>
      </c>
    </row>
    <row r="9" spans="1:5" ht="20.100000000000001" customHeight="1" x14ac:dyDescent="0.25">
      <c r="A9" s="38" t="s">
        <v>94</v>
      </c>
      <c r="B9" s="39">
        <v>4116</v>
      </c>
      <c r="C9" s="39">
        <v>4189</v>
      </c>
      <c r="D9" s="40">
        <f t="shared" si="0"/>
        <v>-4.9633416939996143E-2</v>
      </c>
      <c r="E9" s="41">
        <f t="shared" si="1"/>
        <v>4.8035685617962065E-2</v>
      </c>
    </row>
    <row r="10" spans="1:5" ht="20.100000000000001" customHeight="1" x14ac:dyDescent="0.25">
      <c r="A10" s="38" t="s">
        <v>95</v>
      </c>
      <c r="B10" s="39">
        <v>4884</v>
      </c>
      <c r="C10" s="39">
        <v>5454</v>
      </c>
      <c r="D10" s="40">
        <f t="shared" si="0"/>
        <v>-5.8894462666409415E-2</v>
      </c>
      <c r="E10" s="41">
        <f t="shared" si="1"/>
        <v>6.2541568240717382E-2</v>
      </c>
    </row>
    <row r="11" spans="1:5" ht="20.100000000000001" customHeight="1" x14ac:dyDescent="0.25">
      <c r="A11" s="38" t="s">
        <v>96</v>
      </c>
      <c r="B11" s="39">
        <v>6885</v>
      </c>
      <c r="C11" s="39">
        <v>7311</v>
      </c>
      <c r="D11" s="40">
        <f t="shared" si="0"/>
        <v>-8.3023827898900254E-2</v>
      </c>
      <c r="E11" s="41">
        <f t="shared" si="1"/>
        <v>8.3835974588904433E-2</v>
      </c>
    </row>
    <row r="12" spans="1:5" ht="20.100000000000001" customHeight="1" x14ac:dyDescent="0.25">
      <c r="A12" s="38" t="s">
        <v>97</v>
      </c>
      <c r="B12" s="39">
        <v>8820</v>
      </c>
      <c r="C12" s="39">
        <v>8850</v>
      </c>
      <c r="D12" s="40">
        <f t="shared" si="0"/>
        <v>-0.10635732201427744</v>
      </c>
      <c r="E12" s="41">
        <f t="shared" si="1"/>
        <v>0.10148384285484943</v>
      </c>
    </row>
    <row r="13" spans="1:5" ht="20.100000000000001" customHeight="1" x14ac:dyDescent="0.25">
      <c r="A13" s="38" t="s">
        <v>98</v>
      </c>
      <c r="B13" s="39">
        <v>7531</v>
      </c>
      <c r="C13" s="39">
        <v>7221</v>
      </c>
      <c r="D13" s="40">
        <f t="shared" si="0"/>
        <v>-9.0813717923982254E-2</v>
      </c>
      <c r="E13" s="41">
        <f t="shared" si="1"/>
        <v>8.2803935509024609E-2</v>
      </c>
    </row>
    <row r="14" spans="1:5" ht="20.100000000000001" customHeight="1" x14ac:dyDescent="0.25">
      <c r="A14" s="38" t="s">
        <v>99</v>
      </c>
      <c r="B14" s="39">
        <v>5752</v>
      </c>
      <c r="C14" s="39">
        <v>5991</v>
      </c>
      <c r="D14" s="40">
        <f t="shared" si="0"/>
        <v>-6.9361373721782749E-2</v>
      </c>
      <c r="E14" s="41">
        <f t="shared" si="1"/>
        <v>6.8699401417333675E-2</v>
      </c>
    </row>
    <row r="15" spans="1:5" ht="20.100000000000001" customHeight="1" x14ac:dyDescent="0.25">
      <c r="A15" s="38" t="s">
        <v>100</v>
      </c>
      <c r="B15" s="39">
        <v>4866</v>
      </c>
      <c r="C15" s="39">
        <v>5267</v>
      </c>
      <c r="D15" s="40">
        <f t="shared" si="0"/>
        <v>-5.8677406907196604E-2</v>
      </c>
      <c r="E15" s="41">
        <f t="shared" si="1"/>
        <v>6.0397220374744855E-2</v>
      </c>
    </row>
    <row r="16" spans="1:5" ht="20.100000000000001" customHeight="1" x14ac:dyDescent="0.25">
      <c r="A16" s="38" t="s">
        <v>101</v>
      </c>
      <c r="B16" s="39">
        <v>4252</v>
      </c>
      <c r="C16" s="39">
        <v>5206</v>
      </c>
      <c r="D16" s="40">
        <f t="shared" si="0"/>
        <v>-5.1273393787381827E-2</v>
      </c>
      <c r="E16" s="41">
        <f t="shared" si="1"/>
        <v>5.969772722060409E-2</v>
      </c>
    </row>
    <row r="17" spans="1:5" ht="20.100000000000001" customHeight="1" x14ac:dyDescent="0.25">
      <c r="A17" s="38" t="s">
        <v>102</v>
      </c>
      <c r="B17" s="39">
        <v>4368</v>
      </c>
      <c r="C17" s="39">
        <v>5489</v>
      </c>
      <c r="D17" s="40">
        <f t="shared" si="0"/>
        <v>-5.2672197568975496E-2</v>
      </c>
      <c r="E17" s="41">
        <f t="shared" si="1"/>
        <v>6.2942916771781765E-2</v>
      </c>
    </row>
    <row r="18" spans="1:5" ht="20.100000000000001" customHeight="1" x14ac:dyDescent="0.25">
      <c r="A18" s="38" t="s">
        <v>103</v>
      </c>
      <c r="B18" s="39">
        <v>4093</v>
      </c>
      <c r="C18" s="39">
        <v>4533</v>
      </c>
      <c r="D18" s="40">
        <f t="shared" si="0"/>
        <v>-4.9356067914335326E-2</v>
      </c>
      <c r="E18" s="41">
        <f t="shared" si="1"/>
        <v>5.1980368323280506E-2</v>
      </c>
    </row>
    <row r="19" spans="1:5" ht="20.100000000000001" customHeight="1" x14ac:dyDescent="0.25">
      <c r="A19" s="38" t="s">
        <v>104</v>
      </c>
      <c r="B19" s="39">
        <v>2258</v>
      </c>
      <c r="C19" s="39">
        <v>2498</v>
      </c>
      <c r="D19" s="40">
        <f t="shared" si="0"/>
        <v>-2.7228439127918194E-2</v>
      </c>
      <c r="E19" s="41">
        <f t="shared" si="1"/>
        <v>2.8644818017108914E-2</v>
      </c>
    </row>
    <row r="20" spans="1:5" ht="20.100000000000001" customHeight="1" x14ac:dyDescent="0.25">
      <c r="A20" s="38" t="s">
        <v>105</v>
      </c>
      <c r="B20" s="39">
        <v>1063</v>
      </c>
      <c r="C20" s="39">
        <v>1544</v>
      </c>
      <c r="D20" s="40">
        <f t="shared" si="0"/>
        <v>-1.2818348446845457E-2</v>
      </c>
      <c r="E20" s="41">
        <f t="shared" si="1"/>
        <v>1.7705203770382771E-2</v>
      </c>
    </row>
    <row r="21" spans="1:5" ht="20.100000000000001" customHeight="1" x14ac:dyDescent="0.25">
      <c r="A21" s="38" t="s">
        <v>106</v>
      </c>
      <c r="B21" s="39">
        <v>562</v>
      </c>
      <c r="C21" s="39">
        <v>991</v>
      </c>
      <c r="D21" s="40">
        <f t="shared" si="0"/>
        <v>-6.7769631487555474E-3</v>
      </c>
      <c r="E21" s="41">
        <f t="shared" si="1"/>
        <v>1.1363896979565627E-2</v>
      </c>
    </row>
    <row r="22" spans="1:5" ht="20.100000000000001" customHeight="1" x14ac:dyDescent="0.25">
      <c r="A22" s="38" t="s">
        <v>107</v>
      </c>
      <c r="B22" s="39">
        <v>194</v>
      </c>
      <c r="C22" s="39">
        <v>538</v>
      </c>
      <c r="D22" s="40">
        <f t="shared" si="0"/>
        <v>-2.3393787381825199E-3</v>
      </c>
      <c r="E22" s="41">
        <f t="shared" si="1"/>
        <v>6.1693002775038419E-3</v>
      </c>
    </row>
    <row r="23" spans="1:5" ht="20.100000000000001" customHeight="1" x14ac:dyDescent="0.25">
      <c r="A23" s="38" t="s">
        <v>108</v>
      </c>
      <c r="B23" s="39">
        <v>68</v>
      </c>
      <c r="C23" s="39">
        <v>207</v>
      </c>
      <c r="D23" s="40">
        <f t="shared" si="0"/>
        <v>-8.19988423692842E-4</v>
      </c>
      <c r="E23" s="41">
        <f t="shared" si="1"/>
        <v>2.3736898837235969E-3</v>
      </c>
    </row>
    <row r="24" spans="1:5" ht="20.100000000000001" customHeight="1" x14ac:dyDescent="0.25">
      <c r="A24" s="2"/>
      <c r="B24" s="39">
        <f>SUM(B4:B23)</f>
        <v>82928</v>
      </c>
      <c r="C24" s="39">
        <f>SUM(C4:C23)</f>
        <v>87206</v>
      </c>
      <c r="D24" s="40">
        <f>(B24/$B$24)*-1</f>
        <v>-1</v>
      </c>
      <c r="E24" s="41">
        <f>SUM(E4:E23)</f>
        <v>0.99999999999999989</v>
      </c>
    </row>
    <row r="26" spans="1:5" x14ac:dyDescent="0.25">
      <c r="A26" s="14" t="s">
        <v>82</v>
      </c>
    </row>
  </sheetData>
  <pageMargins left="0.7" right="0.7" top="0.75" bottom="0.75" header="0.3" footer="0.3"/>
  <pageSetup paperSize="9" orientation="portrait" r:id="rId1"/>
  <ignoredErrors>
    <ignoredError sqref="D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6" workbookViewId="0">
      <selection activeCell="E31" sqref="E31"/>
    </sheetView>
  </sheetViews>
  <sheetFormatPr baseColWidth="10" defaultColWidth="11.42578125" defaultRowHeight="15" x14ac:dyDescent="0.25"/>
  <cols>
    <col min="1" max="1" width="29.7109375" style="65" customWidth="1"/>
    <col min="2" max="2" width="11.42578125" style="42"/>
    <col min="3" max="16384" width="11.42578125" style="3"/>
  </cols>
  <sheetData>
    <row r="1" spans="1:3" s="63" customFormat="1" x14ac:dyDescent="0.25">
      <c r="A1" s="64" t="s">
        <v>37</v>
      </c>
      <c r="B1" s="62"/>
    </row>
    <row r="2" spans="1:3" ht="15.75" thickBot="1" x14ac:dyDescent="0.3"/>
    <row r="3" spans="1:3" ht="15.75" thickBot="1" x14ac:dyDescent="0.3">
      <c r="A3" s="44" t="s">
        <v>109</v>
      </c>
      <c r="B3" s="43">
        <v>2020</v>
      </c>
      <c r="C3" s="43">
        <v>2021</v>
      </c>
    </row>
    <row r="4" spans="1:3" ht="15.75" thickBot="1" x14ac:dyDescent="0.3">
      <c r="A4" s="66" t="s">
        <v>110</v>
      </c>
      <c r="B4" s="23">
        <v>1</v>
      </c>
      <c r="C4" s="23">
        <v>1</v>
      </c>
    </row>
    <row r="5" spans="1:3" ht="15.75" thickBot="1" x14ac:dyDescent="0.3">
      <c r="A5" s="66" t="s">
        <v>111</v>
      </c>
      <c r="B5" s="23">
        <v>1</v>
      </c>
      <c r="C5" s="23">
        <v>1</v>
      </c>
    </row>
    <row r="6" spans="1:3" ht="30.75" thickBot="1" x14ac:dyDescent="0.3">
      <c r="A6" s="66" t="s">
        <v>112</v>
      </c>
      <c r="B6" s="23">
        <v>1</v>
      </c>
      <c r="C6" s="23">
        <v>1</v>
      </c>
    </row>
    <row r="7" spans="1:3" ht="15.75" thickBot="1" x14ac:dyDescent="0.3">
      <c r="A7" s="66" t="s">
        <v>113</v>
      </c>
      <c r="B7" s="23">
        <v>1</v>
      </c>
      <c r="C7" s="23">
        <v>1</v>
      </c>
    </row>
    <row r="8" spans="1:3" ht="15.75" thickBot="1" x14ac:dyDescent="0.3">
      <c r="A8" s="66" t="s">
        <v>114</v>
      </c>
      <c r="B8" s="23">
        <v>1</v>
      </c>
      <c r="C8" s="23">
        <v>1</v>
      </c>
    </row>
    <row r="9" spans="1:3" ht="15.75" thickBot="1" x14ac:dyDescent="0.3">
      <c r="A9" s="66" t="s">
        <v>115</v>
      </c>
      <c r="B9" s="23">
        <v>2</v>
      </c>
      <c r="C9" s="23">
        <v>2</v>
      </c>
    </row>
    <row r="10" spans="1:3" ht="15.75" thickBot="1" x14ac:dyDescent="0.3">
      <c r="A10" s="66" t="s">
        <v>116</v>
      </c>
      <c r="B10" s="23">
        <v>1</v>
      </c>
      <c r="C10" s="23">
        <v>1</v>
      </c>
    </row>
    <row r="11" spans="1:3" ht="15.75" thickBot="1" x14ac:dyDescent="0.3">
      <c r="A11" s="66" t="s">
        <v>117</v>
      </c>
      <c r="B11" s="23">
        <v>2</v>
      </c>
      <c r="C11" s="23">
        <v>2</v>
      </c>
    </row>
    <row r="12" spans="1:3" ht="15.75" customHeight="1" thickBot="1" x14ac:dyDescent="0.3">
      <c r="A12" s="44" t="s">
        <v>118</v>
      </c>
      <c r="B12" s="44"/>
      <c r="C12" s="44"/>
    </row>
    <row r="13" spans="1:3" ht="15.75" thickBot="1" x14ac:dyDescent="0.3">
      <c r="A13" s="66" t="s">
        <v>119</v>
      </c>
      <c r="B13" s="68">
        <v>378</v>
      </c>
      <c r="C13" s="68">
        <v>367</v>
      </c>
    </row>
    <row r="14" spans="1:3" ht="15.75" customHeight="1" thickBot="1" x14ac:dyDescent="0.3">
      <c r="A14" s="44" t="s">
        <v>120</v>
      </c>
      <c r="B14" s="44"/>
      <c r="C14" s="44"/>
    </row>
    <row r="15" spans="1:3" ht="30.75" thickBot="1" x14ac:dyDescent="0.3">
      <c r="A15" s="66" t="s">
        <v>121</v>
      </c>
      <c r="B15" s="23">
        <v>624</v>
      </c>
      <c r="C15" s="23">
        <v>602</v>
      </c>
    </row>
    <row r="16" spans="1:3" ht="15.75" thickBot="1" x14ac:dyDescent="0.3">
      <c r="A16" s="66" t="s">
        <v>122</v>
      </c>
      <c r="B16" s="23">
        <v>18</v>
      </c>
      <c r="C16" s="23">
        <v>18</v>
      </c>
    </row>
    <row r="17" spans="1:3" ht="15.75" thickBot="1" x14ac:dyDescent="0.3">
      <c r="A17" s="66" t="s">
        <v>123</v>
      </c>
      <c r="B17" s="23">
        <v>22</v>
      </c>
      <c r="C17" s="23">
        <v>23</v>
      </c>
    </row>
    <row r="18" spans="1:3" ht="15.75" thickBot="1" x14ac:dyDescent="0.3">
      <c r="A18" s="66" t="s">
        <v>124</v>
      </c>
      <c r="B18" s="23">
        <v>3</v>
      </c>
      <c r="C18" s="23">
        <v>4</v>
      </c>
    </row>
    <row r="19" spans="1:3" ht="15.75" thickBot="1" x14ac:dyDescent="0.3">
      <c r="A19" s="66" t="s">
        <v>125</v>
      </c>
      <c r="B19" s="23">
        <v>1</v>
      </c>
      <c r="C19" s="23">
        <v>1</v>
      </c>
    </row>
    <row r="20" spans="1:3" ht="30.75" thickBot="1" x14ac:dyDescent="0.3">
      <c r="A20" s="66" t="s">
        <v>126</v>
      </c>
      <c r="B20" s="23">
        <v>133</v>
      </c>
      <c r="C20" s="23">
        <v>132</v>
      </c>
    </row>
    <row r="21" spans="1:3" ht="15.75" thickBot="1" x14ac:dyDescent="0.3">
      <c r="A21" s="66" t="s">
        <v>127</v>
      </c>
      <c r="B21" s="23">
        <v>10</v>
      </c>
      <c r="C21" s="23">
        <v>12</v>
      </c>
    </row>
    <row r="22" spans="1:3" ht="30.75" thickBot="1" x14ac:dyDescent="0.3">
      <c r="A22" s="66" t="s">
        <v>128</v>
      </c>
      <c r="B22" s="23">
        <v>427</v>
      </c>
      <c r="C22" s="23">
        <v>428</v>
      </c>
    </row>
    <row r="23" spans="1:3" ht="15.75" customHeight="1" thickBot="1" x14ac:dyDescent="0.3">
      <c r="A23" s="44" t="s">
        <v>129</v>
      </c>
      <c r="B23" s="44"/>
      <c r="C23" s="44"/>
    </row>
    <row r="24" spans="1:3" ht="45.75" thickBot="1" x14ac:dyDescent="0.3">
      <c r="A24" s="66" t="s">
        <v>130</v>
      </c>
      <c r="B24" s="23">
        <v>12</v>
      </c>
      <c r="C24" s="23">
        <v>12</v>
      </c>
    </row>
    <row r="25" spans="1:3" ht="45.75" thickBot="1" x14ac:dyDescent="0.3">
      <c r="A25" s="66" t="s">
        <v>131</v>
      </c>
      <c r="B25" s="23">
        <v>19</v>
      </c>
      <c r="C25" s="23">
        <v>19</v>
      </c>
    </row>
    <row r="26" spans="1:3" ht="30.75" thickBot="1" x14ac:dyDescent="0.3">
      <c r="A26" s="66" t="s">
        <v>132</v>
      </c>
      <c r="B26" s="23">
        <v>19</v>
      </c>
      <c r="C26" s="23">
        <v>18</v>
      </c>
    </row>
    <row r="27" spans="1:3" ht="30.75" thickBot="1" x14ac:dyDescent="0.3">
      <c r="A27" s="66" t="s">
        <v>133</v>
      </c>
      <c r="B27" s="23">
        <v>177</v>
      </c>
      <c r="C27" s="23">
        <v>173</v>
      </c>
    </row>
    <row r="28" spans="1:3" ht="15.75" thickBot="1" x14ac:dyDescent="0.3">
      <c r="A28" s="66" t="s">
        <v>134</v>
      </c>
      <c r="B28" s="23">
        <v>250</v>
      </c>
      <c r="C28" s="23">
        <v>247</v>
      </c>
    </row>
    <row r="29" spans="1:3" ht="15.75" thickBot="1" x14ac:dyDescent="0.3">
      <c r="A29" s="44" t="s">
        <v>135</v>
      </c>
      <c r="B29" s="44"/>
      <c r="C29" s="44"/>
    </row>
    <row r="30" spans="1:3" ht="15.75" thickBot="1" x14ac:dyDescent="0.3">
      <c r="A30" s="66" t="s">
        <v>136</v>
      </c>
      <c r="B30" s="23">
        <v>98</v>
      </c>
      <c r="C30" s="23">
        <v>99</v>
      </c>
    </row>
    <row r="31" spans="1:3" ht="30.75" thickBot="1" x14ac:dyDescent="0.3">
      <c r="A31" s="66" t="s">
        <v>137</v>
      </c>
      <c r="B31" s="23">
        <v>15</v>
      </c>
      <c r="C31" s="23">
        <v>14</v>
      </c>
    </row>
    <row r="32" spans="1:3" ht="15.75" thickBot="1" x14ac:dyDescent="0.3">
      <c r="A32" s="66" t="s">
        <v>138</v>
      </c>
      <c r="B32" s="23">
        <v>9</v>
      </c>
      <c r="C32" s="23">
        <v>8</v>
      </c>
    </row>
    <row r="33" spans="1:3" ht="15.75" thickBot="1" x14ac:dyDescent="0.3">
      <c r="A33" s="67" t="s">
        <v>29</v>
      </c>
      <c r="B33" s="46">
        <v>2225</v>
      </c>
      <c r="C33" s="46">
        <v>2187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0" workbookViewId="0">
      <selection activeCell="E20" sqref="E20"/>
    </sheetView>
  </sheetViews>
  <sheetFormatPr baseColWidth="10" defaultColWidth="11.42578125" defaultRowHeight="15" x14ac:dyDescent="0.25"/>
  <cols>
    <col min="1" max="1" width="31.85546875" style="4" customWidth="1"/>
    <col min="2" max="16384" width="11.42578125" style="3"/>
  </cols>
  <sheetData>
    <row r="1" spans="1:3" x14ac:dyDescent="0.25">
      <c r="A1" s="36" t="s">
        <v>139</v>
      </c>
    </row>
    <row r="2" spans="1:3" ht="15.75" thickBot="1" x14ac:dyDescent="0.3">
      <c r="A2" s="35"/>
    </row>
    <row r="3" spans="1:3" ht="20.100000000000001" customHeight="1" thickBot="1" x14ac:dyDescent="0.3">
      <c r="A3" s="47" t="s">
        <v>140</v>
      </c>
      <c r="B3" s="48">
        <v>2020</v>
      </c>
      <c r="C3" s="48">
        <v>2021</v>
      </c>
    </row>
    <row r="4" spans="1:3" ht="20.100000000000001" customHeight="1" thickBot="1" x14ac:dyDescent="0.3">
      <c r="A4" s="49" t="s">
        <v>180</v>
      </c>
      <c r="B4" s="23">
        <v>328</v>
      </c>
      <c r="C4" s="23">
        <v>328</v>
      </c>
    </row>
    <row r="5" spans="1:3" ht="20.100000000000001" customHeight="1" thickBot="1" x14ac:dyDescent="0.3">
      <c r="A5" s="49" t="s">
        <v>181</v>
      </c>
      <c r="B5" s="23">
        <v>275</v>
      </c>
      <c r="C5" s="23">
        <v>260</v>
      </c>
    </row>
    <row r="6" spans="1:3" ht="20.100000000000001" customHeight="1" thickBot="1" x14ac:dyDescent="0.3">
      <c r="A6" s="50" t="s">
        <v>141</v>
      </c>
      <c r="B6" s="51"/>
      <c r="C6" s="51"/>
    </row>
    <row r="7" spans="1:3" ht="20.100000000000001" customHeight="1" thickBot="1" x14ac:dyDescent="0.3">
      <c r="A7" s="49" t="s">
        <v>142</v>
      </c>
      <c r="B7" s="23">
        <v>12</v>
      </c>
      <c r="C7" s="23">
        <v>12</v>
      </c>
    </row>
    <row r="8" spans="1:3" ht="20.100000000000001" customHeight="1" thickBot="1" x14ac:dyDescent="0.3">
      <c r="A8" s="50" t="s">
        <v>143</v>
      </c>
      <c r="B8" s="51"/>
      <c r="C8" s="51"/>
    </row>
    <row r="9" spans="1:3" ht="20.100000000000001" customHeight="1" thickBot="1" x14ac:dyDescent="0.3">
      <c r="A9" s="49" t="s">
        <v>144</v>
      </c>
      <c r="B9" s="23">
        <v>4</v>
      </c>
      <c r="C9" s="23">
        <v>4</v>
      </c>
    </row>
    <row r="10" spans="1:3" ht="20.100000000000001" customHeight="1" thickBot="1" x14ac:dyDescent="0.3">
      <c r="A10" s="49" t="s">
        <v>145</v>
      </c>
      <c r="B10" s="23">
        <v>71</v>
      </c>
      <c r="C10" s="23">
        <v>71</v>
      </c>
    </row>
    <row r="11" spans="1:3" ht="20.100000000000001" customHeight="1" thickBot="1" x14ac:dyDescent="0.3">
      <c r="A11" s="49" t="s">
        <v>146</v>
      </c>
      <c r="B11" s="23">
        <v>30</v>
      </c>
      <c r="C11" s="23">
        <v>30</v>
      </c>
    </row>
    <row r="12" spans="1:3" ht="20.100000000000001" customHeight="1" thickBot="1" x14ac:dyDescent="0.3">
      <c r="A12" s="50" t="s">
        <v>147</v>
      </c>
      <c r="B12" s="51"/>
      <c r="C12" s="51"/>
    </row>
    <row r="13" spans="1:3" ht="20.100000000000001" customHeight="1" thickBot="1" x14ac:dyDescent="0.3">
      <c r="A13" s="49" t="s">
        <v>148</v>
      </c>
      <c r="B13" s="23">
        <v>12</v>
      </c>
      <c r="C13" s="23">
        <v>12</v>
      </c>
    </row>
    <row r="14" spans="1:3" ht="20.100000000000001" customHeight="1" thickBot="1" x14ac:dyDescent="0.3">
      <c r="A14" s="49" t="s">
        <v>149</v>
      </c>
      <c r="B14" s="23">
        <v>30</v>
      </c>
      <c r="C14" s="23">
        <v>30</v>
      </c>
    </row>
    <row r="15" spans="1:3" ht="20.100000000000001" customHeight="1" thickBot="1" x14ac:dyDescent="0.3">
      <c r="A15" s="49" t="s">
        <v>150</v>
      </c>
      <c r="B15" s="23">
        <v>7</v>
      </c>
      <c r="C15" s="23">
        <v>7</v>
      </c>
    </row>
    <row r="16" spans="1:3" ht="20.100000000000001" customHeight="1" thickBot="1" x14ac:dyDescent="0.3">
      <c r="A16" s="49" t="s">
        <v>151</v>
      </c>
      <c r="B16" s="23">
        <v>26</v>
      </c>
      <c r="C16" s="23">
        <v>26</v>
      </c>
    </row>
    <row r="17" spans="1:3" ht="20.100000000000001" customHeight="1" thickBot="1" x14ac:dyDescent="0.3">
      <c r="A17" s="50" t="s">
        <v>152</v>
      </c>
      <c r="B17" s="52"/>
      <c r="C17" s="52"/>
    </row>
    <row r="18" spans="1:3" ht="20.100000000000001" customHeight="1" thickBot="1" x14ac:dyDescent="0.3">
      <c r="A18" s="49" t="s">
        <v>153</v>
      </c>
      <c r="B18" s="23">
        <v>2</v>
      </c>
      <c r="C18" s="23">
        <v>2</v>
      </c>
    </row>
    <row r="19" spans="1:3" ht="20.100000000000001" customHeight="1" thickBot="1" x14ac:dyDescent="0.3">
      <c r="A19" s="49" t="s">
        <v>154</v>
      </c>
      <c r="B19" s="23">
        <v>2</v>
      </c>
      <c r="C19" s="23">
        <v>2</v>
      </c>
    </row>
    <row r="20" spans="1:3" ht="20.100000000000001" customHeight="1" thickBot="1" x14ac:dyDescent="0.3">
      <c r="A20" s="49" t="s">
        <v>155</v>
      </c>
      <c r="B20" s="23">
        <v>2</v>
      </c>
      <c r="C20" s="23">
        <v>2</v>
      </c>
    </row>
    <row r="21" spans="1:3" ht="20.100000000000001" customHeight="1" thickBot="1" x14ac:dyDescent="0.3">
      <c r="A21" s="49" t="s">
        <v>156</v>
      </c>
      <c r="B21" s="23">
        <v>5</v>
      </c>
      <c r="C21" s="23">
        <v>5</v>
      </c>
    </row>
    <row r="22" spans="1:3" ht="20.100000000000001" customHeight="1" thickBot="1" x14ac:dyDescent="0.3">
      <c r="A22" s="49" t="s">
        <v>157</v>
      </c>
      <c r="B22" s="23">
        <v>3</v>
      </c>
      <c r="C22" s="23">
        <v>3</v>
      </c>
    </row>
    <row r="23" spans="1:3" ht="20.100000000000001" customHeight="1" thickBot="1" x14ac:dyDescent="0.3">
      <c r="A23" s="49" t="s">
        <v>158</v>
      </c>
      <c r="B23" s="23">
        <v>12</v>
      </c>
      <c r="C23" s="23">
        <v>12</v>
      </c>
    </row>
    <row r="24" spans="1:3" ht="20.100000000000001" customHeight="1" thickBot="1" x14ac:dyDescent="0.3">
      <c r="A24" s="49" t="s">
        <v>159</v>
      </c>
      <c r="B24" s="23">
        <v>7</v>
      </c>
      <c r="C24" s="23">
        <v>7</v>
      </c>
    </row>
    <row r="25" spans="1:3" ht="20.100000000000001" customHeight="1" thickBot="1" x14ac:dyDescent="0.3">
      <c r="A25" s="49" t="s">
        <v>160</v>
      </c>
      <c r="B25" s="23">
        <v>2</v>
      </c>
      <c r="C25" s="23">
        <v>2</v>
      </c>
    </row>
    <row r="26" spans="1:3" ht="20.100000000000001" customHeight="1" x14ac:dyDescent="0.25">
      <c r="A26" s="53"/>
      <c r="B26" s="18"/>
      <c r="C26" s="18"/>
    </row>
    <row r="27" spans="1:3" ht="17.25" x14ac:dyDescent="0.25">
      <c r="A27" s="54" t="s">
        <v>161</v>
      </c>
    </row>
    <row r="28" spans="1:3" ht="17.25" x14ac:dyDescent="0.25">
      <c r="A28" s="55"/>
    </row>
    <row r="29" spans="1:3" ht="17.25" x14ac:dyDescent="0.25">
      <c r="A29" s="55" t="s">
        <v>182</v>
      </c>
    </row>
    <row r="30" spans="1:3" x14ac:dyDescent="0.25">
      <c r="A30" s="14" t="s">
        <v>162</v>
      </c>
    </row>
    <row r="31" spans="1:3" x14ac:dyDescent="0.25">
      <c r="A31" s="14" t="s">
        <v>163</v>
      </c>
    </row>
    <row r="32" spans="1:3" ht="17.25" x14ac:dyDescent="0.25">
      <c r="A32" s="55" t="s">
        <v>183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G14" sqref="G14"/>
    </sheetView>
  </sheetViews>
  <sheetFormatPr baseColWidth="10" defaultColWidth="11.42578125" defaultRowHeight="15" x14ac:dyDescent="0.25"/>
  <cols>
    <col min="1" max="1" width="30.28515625" style="3" customWidth="1"/>
    <col min="2" max="16384" width="11.42578125" style="3"/>
  </cols>
  <sheetData>
    <row r="1" spans="1:3" ht="15.75" thickBot="1" x14ac:dyDescent="0.3"/>
    <row r="2" spans="1:3" ht="15.75" thickBot="1" x14ac:dyDescent="0.3">
      <c r="A2" s="56" t="s">
        <v>164</v>
      </c>
      <c r="B2" s="57">
        <v>2020</v>
      </c>
      <c r="C2" s="57">
        <v>2021</v>
      </c>
    </row>
    <row r="3" spans="1:3" ht="20.100000000000001" customHeight="1" thickBot="1" x14ac:dyDescent="0.3">
      <c r="A3" s="45" t="s">
        <v>165</v>
      </c>
      <c r="B3" s="23">
        <v>1</v>
      </c>
      <c r="C3" s="23">
        <v>1</v>
      </c>
    </row>
    <row r="4" spans="1:3" ht="20.100000000000001" customHeight="1" thickBot="1" x14ac:dyDescent="0.3">
      <c r="A4" s="45" t="s">
        <v>166</v>
      </c>
      <c r="B4" s="23">
        <v>4</v>
      </c>
      <c r="C4" s="23">
        <v>4</v>
      </c>
    </row>
    <row r="5" spans="1:3" ht="20.100000000000001" customHeight="1" thickBot="1" x14ac:dyDescent="0.3">
      <c r="A5" s="45" t="s">
        <v>167</v>
      </c>
      <c r="B5" s="23">
        <v>4</v>
      </c>
      <c r="C5" s="23">
        <v>4</v>
      </c>
    </row>
    <row r="6" spans="1:3" ht="20.100000000000001" customHeight="1" thickBot="1" x14ac:dyDescent="0.3">
      <c r="A6" s="45" t="s">
        <v>168</v>
      </c>
      <c r="B6" s="23">
        <v>1</v>
      </c>
      <c r="C6" s="23">
        <v>1</v>
      </c>
    </row>
    <row r="7" spans="1:3" ht="20.100000000000001" customHeight="1" thickBot="1" x14ac:dyDescent="0.3">
      <c r="A7" s="45" t="s">
        <v>169</v>
      </c>
      <c r="B7" s="23">
        <v>7</v>
      </c>
      <c r="C7" s="23">
        <v>7</v>
      </c>
    </row>
    <row r="8" spans="1:3" ht="20.100000000000001" customHeight="1" thickBot="1" x14ac:dyDescent="0.3">
      <c r="A8" s="45" t="s">
        <v>170</v>
      </c>
      <c r="B8" s="23">
        <v>3</v>
      </c>
      <c r="C8" s="23">
        <v>3</v>
      </c>
    </row>
    <row r="9" spans="1:3" ht="20.100000000000001" customHeight="1" thickBot="1" x14ac:dyDescent="0.3">
      <c r="A9" s="45" t="s">
        <v>171</v>
      </c>
      <c r="B9" s="23">
        <v>3</v>
      </c>
      <c r="C9" s="23">
        <v>3</v>
      </c>
    </row>
    <row r="10" spans="1:3" ht="20.100000000000001" customHeight="1" thickBot="1" x14ac:dyDescent="0.3">
      <c r="A10" s="45" t="s">
        <v>172</v>
      </c>
      <c r="B10" s="23">
        <v>5</v>
      </c>
      <c r="C10" s="23">
        <v>5</v>
      </c>
    </row>
    <row r="11" spans="1:3" ht="20.100000000000001" customHeight="1" thickBot="1" x14ac:dyDescent="0.3">
      <c r="A11" s="45" t="s">
        <v>173</v>
      </c>
      <c r="B11" s="23">
        <v>6</v>
      </c>
      <c r="C11" s="23">
        <v>6</v>
      </c>
    </row>
    <row r="12" spans="1:3" ht="20.100000000000001" customHeight="1" thickBot="1" x14ac:dyDescent="0.3">
      <c r="A12" s="45" t="s">
        <v>174</v>
      </c>
      <c r="B12" s="23">
        <v>1</v>
      </c>
      <c r="C12" s="23">
        <v>1</v>
      </c>
    </row>
    <row r="13" spans="1:3" ht="20.100000000000001" customHeight="1" thickBot="1" x14ac:dyDescent="0.3">
      <c r="A13" s="45" t="s">
        <v>175</v>
      </c>
      <c r="B13" s="23">
        <v>1</v>
      </c>
      <c r="C13" s="23">
        <v>1</v>
      </c>
    </row>
    <row r="14" spans="1:3" ht="20.100000000000001" customHeight="1" thickBot="1" x14ac:dyDescent="0.3">
      <c r="A14" s="45" t="s">
        <v>176</v>
      </c>
      <c r="B14" s="23">
        <v>1</v>
      </c>
      <c r="C14" s="23">
        <v>1</v>
      </c>
    </row>
    <row r="15" spans="1:3" ht="20.100000000000001" customHeight="1" thickBot="1" x14ac:dyDescent="0.3">
      <c r="A15" s="45" t="s">
        <v>177</v>
      </c>
      <c r="B15" s="23">
        <v>1</v>
      </c>
      <c r="C15" s="23">
        <v>1</v>
      </c>
    </row>
    <row r="16" spans="1:3" ht="20.100000000000001" customHeight="1" thickBot="1" x14ac:dyDescent="0.3">
      <c r="A16" s="45" t="s">
        <v>178</v>
      </c>
      <c r="B16" s="23">
        <v>2</v>
      </c>
      <c r="C16" s="23">
        <v>2</v>
      </c>
    </row>
    <row r="17" spans="1:1" x14ac:dyDescent="0.25">
      <c r="A17" s="58"/>
    </row>
    <row r="18" spans="1:1" x14ac:dyDescent="0.25">
      <c r="A18" s="59" t="s">
        <v>179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Portada 1</vt:lpstr>
      <vt:lpstr>2021 en Cifras</vt:lpstr>
      <vt:lpstr>Indicadores Sintéticos</vt:lpstr>
      <vt:lpstr>Población de Referencia</vt:lpstr>
      <vt:lpstr>Pirámide Población</vt:lpstr>
      <vt:lpstr>Recursos Humanos</vt:lpstr>
      <vt:lpstr>Recursos Materiales</vt:lpstr>
      <vt:lpstr>Otros Equipos</vt:lpstr>
      <vt:lpstr>'Indicadores Sintéticos'!_ftn1</vt:lpstr>
      <vt:lpstr>'Indicadores Sintéticos'!_ftnref1</vt:lpstr>
      <vt:lpstr>'Recursos Materiales'!_Toc106893891</vt:lpstr>
      <vt:lpstr>'2021 en Cifras'!_Toc74228244</vt:lpstr>
      <vt:lpstr>'2021 en Cifras'!_Toc77243987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2022-10-26T07:36:04Z</dcterms:modified>
  <cp:category/>
  <cp:contentStatus/>
</cp:coreProperties>
</file>